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inancialarchitectsllc-my.sharepoint.com/personal/david_financialarchitectsllc_com/Documents/Financial Architects/11-2016/"/>
    </mc:Choice>
  </mc:AlternateContent>
  <bookViews>
    <workbookView xWindow="0" yWindow="0" windowWidth="28800" windowHeight="12435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B2" i="1" l="1"/>
  <c r="B3" i="1" s="1"/>
  <c r="C3" i="1" l="1"/>
  <c r="C2" i="1"/>
  <c r="E2" i="1" l="1"/>
  <c r="F2" i="1" s="1"/>
  <c r="D2" i="1"/>
  <c r="E3" i="1" l="1"/>
  <c r="F3" i="1" s="1"/>
  <c r="D3" i="1"/>
</calcChain>
</file>

<file path=xl/sharedStrings.xml><?xml version="1.0" encoding="utf-8"?>
<sst xmlns="http://schemas.openxmlformats.org/spreadsheetml/2006/main" count="14" uniqueCount="14">
  <si>
    <t>Time</t>
  </si>
  <si>
    <t>Spot</t>
  </si>
  <si>
    <t>Strike</t>
  </si>
  <si>
    <t>Sigma</t>
  </si>
  <si>
    <t>Risk Free Rate</t>
  </si>
  <si>
    <t>Put</t>
  </si>
  <si>
    <t>Call</t>
  </si>
  <si>
    <t>Option</t>
  </si>
  <si>
    <t>Variable</t>
  </si>
  <si>
    <t>Input</t>
  </si>
  <si>
    <t>Price</t>
  </si>
  <si>
    <t>Intrinsic Value</t>
  </si>
  <si>
    <t>Time Value</t>
  </si>
  <si>
    <t>Dividend Yield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</si>
</sst>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0" fontId="0" fillId="2" borderId="0" xfId="0" applyNumberFormat="1" applyFill="1" applyAlignment="1">
      <alignment horizontal="center"/>
    </xf>
    <xf numFmtId="8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3" fillId="0" borderId="0" xfId="0" applyFont="1" applyAlignment="1">
      <alignment horizontal="left"/>
    </xf>
    <xf numFmtId="9" fontId="0" fillId="0" borderId="0" xfId="1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/>
  </sheetViews>
  <sheetFormatPr defaultRowHeight="12.75" x14ac:dyDescent="0.2"/>
  <cols>
    <col min="1" max="1" width="14.28515625" style="5" bestFit="1" customWidth="1"/>
    <col min="2" max="2" width="9.7109375" style="2" bestFit="1" customWidth="1"/>
    <col min="3" max="16384" width="9.140625" style="2"/>
  </cols>
  <sheetData>
    <row r="1" spans="1:6" x14ac:dyDescent="0.2">
      <c r="A1" s="1" t="s">
        <v>7</v>
      </c>
      <c r="B1" s="1" t="s">
        <v>10</v>
      </c>
      <c r="C1" s="11" t="s">
        <v>11</v>
      </c>
      <c r="D1" s="11"/>
      <c r="E1" s="11" t="s">
        <v>12</v>
      </c>
      <c r="F1" s="11"/>
    </row>
    <row r="2" spans="1:6" x14ac:dyDescent="0.2">
      <c r="A2" s="4" t="s">
        <v>6</v>
      </c>
      <c r="B2" s="3">
        <f>(EXP((0-B11)*B6))*B7*NORMSDIST((LN(B7/B8)+(B9-B11+(B10^2/2))*B6)/((B10)*(B6^0.5)))-B8*(EXP((0-B9)*B6))*NORMSDIST((LN(B7/B8)+(B9-B11+(B10^2/2))*B6)/((B10)*(B6^0.5))-((B10)*(B6^(0.5))))</f>
        <v>7.7609961928832298</v>
      </c>
      <c r="C2" s="3">
        <f>MAX(0,B7-B8)</f>
        <v>0</v>
      </c>
      <c r="D2" s="10">
        <f>C2/B2</f>
        <v>0</v>
      </c>
      <c r="E2" s="3">
        <f>B2-C2</f>
        <v>7.7609961928832298</v>
      </c>
      <c r="F2" s="10">
        <f>E2/B2</f>
        <v>1</v>
      </c>
    </row>
    <row r="3" spans="1:6" x14ac:dyDescent="0.2">
      <c r="A3" s="4" t="s">
        <v>5</v>
      </c>
      <c r="B3" s="3">
        <f>B2-B7*EXP((-B11)*B6)+B8*EXP((-B9)*(B6))</f>
        <v>21.801730367244588</v>
      </c>
      <c r="C3" s="3">
        <f>MAX(0,B8-B7)</f>
        <v>8</v>
      </c>
      <c r="D3" s="10">
        <f>C3/B3</f>
        <v>0.36694335106627046</v>
      </c>
      <c r="E3" s="3">
        <f>B3-C3</f>
        <v>13.801730367244588</v>
      </c>
      <c r="F3" s="10">
        <f>E3/B3</f>
        <v>0.63305664893372959</v>
      </c>
    </row>
    <row r="5" spans="1:6" x14ac:dyDescent="0.2">
      <c r="A5" s="9" t="s">
        <v>8</v>
      </c>
      <c r="B5" s="1" t="s">
        <v>9</v>
      </c>
    </row>
    <row r="6" spans="1:6" x14ac:dyDescent="0.2">
      <c r="A6" s="4" t="s">
        <v>0</v>
      </c>
      <c r="B6" s="8">
        <v>4</v>
      </c>
    </row>
    <row r="7" spans="1:6" x14ac:dyDescent="0.2">
      <c r="A7" s="4" t="s">
        <v>1</v>
      </c>
      <c r="B7" s="7">
        <v>100</v>
      </c>
    </row>
    <row r="8" spans="1:6" x14ac:dyDescent="0.2">
      <c r="A8" s="4" t="s">
        <v>2</v>
      </c>
      <c r="B8" s="7">
        <v>108</v>
      </c>
    </row>
    <row r="9" spans="1:6" x14ac:dyDescent="0.2">
      <c r="A9" s="4" t="s">
        <v>4</v>
      </c>
      <c r="B9" s="6">
        <v>1.2500000000000001E-2</v>
      </c>
    </row>
    <row r="10" spans="1:6" x14ac:dyDescent="0.2">
      <c r="A10" s="4" t="s">
        <v>3</v>
      </c>
      <c r="B10" s="6">
        <v>0.18</v>
      </c>
    </row>
    <row r="11" spans="1:6" x14ac:dyDescent="0.2">
      <c r="A11" s="4" t="s">
        <v>13</v>
      </c>
      <c r="B11" s="6">
        <v>0.03</v>
      </c>
    </row>
  </sheetData>
  <mergeCells count="2">
    <mergeCell ref="C1:D1"/>
    <mergeCell ref="E1:F1"/>
  </mergeCells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Financial Architects,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E. Hultstrom</dc:creator>
  <cp:lastModifiedBy>David</cp:lastModifiedBy>
  <dcterms:created xsi:type="dcterms:W3CDTF">2010-10-11T03:11:17Z</dcterms:created>
  <dcterms:modified xsi:type="dcterms:W3CDTF">2016-11-03T03:27:51Z</dcterms:modified>
</cp:coreProperties>
</file>